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260" yWindow="560" windowWidth="28640" windowHeight="21680" tabRatio="500"/>
  </bookViews>
  <sheets>
    <sheet name="Worksheet" sheetId="1" r:id="rId1"/>
    <sheet name="Calculators" sheetId="2" r:id="rId2"/>
  </sheets>
  <definedNames>
    <definedName name="_xlnm.Print_Area" localSheetId="0">Worksheet!$A$2:$C$26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28" i="2"/>
  <c r="C25" i="2"/>
  <c r="F25" i="2"/>
  <c r="F28" i="2"/>
  <c r="D25" i="2"/>
  <c r="G25" i="2"/>
  <c r="G28" i="2"/>
  <c r="E29" i="2"/>
  <c r="B28" i="2"/>
  <c r="C28" i="2"/>
  <c r="D28" i="2"/>
  <c r="B29" i="2"/>
  <c r="E18" i="2"/>
  <c r="E19" i="2"/>
  <c r="B18" i="2"/>
  <c r="C18" i="2"/>
  <c r="B19" i="2"/>
  <c r="G18" i="2"/>
  <c r="F18" i="2"/>
  <c r="D18" i="2"/>
  <c r="E9" i="2"/>
  <c r="E10" i="2"/>
  <c r="B9" i="2"/>
  <c r="C9" i="2"/>
  <c r="D9" i="2"/>
  <c r="B10" i="2"/>
  <c r="G9" i="2"/>
  <c r="F9" i="2"/>
  <c r="C6" i="1"/>
  <c r="C7" i="1"/>
  <c r="C19" i="1"/>
  <c r="C14" i="1"/>
  <c r="B14" i="1"/>
  <c r="C24" i="1"/>
  <c r="C16" i="1"/>
  <c r="C26" i="1"/>
  <c r="B19" i="1"/>
  <c r="B24" i="1"/>
  <c r="B16" i="1"/>
  <c r="B26" i="1"/>
</calcChain>
</file>

<file path=xl/sharedStrings.xml><?xml version="1.0" encoding="utf-8"?>
<sst xmlns="http://schemas.openxmlformats.org/spreadsheetml/2006/main" count="79" uniqueCount="52">
  <si>
    <t>Simple Life Cycle Cost Analysis Worksheet</t>
  </si>
  <si>
    <t>System Information</t>
  </si>
  <si>
    <t>System 1</t>
  </si>
  <si>
    <t>System 2</t>
  </si>
  <si>
    <t>Initial Costs</t>
  </si>
  <si>
    <t>Subtotal</t>
  </si>
  <si>
    <t>Utility Rebates and/or Tax Credits</t>
  </si>
  <si>
    <t>Total Initial Cost</t>
  </si>
  <si>
    <t>Annual Costs</t>
  </si>
  <si>
    <t>Electricity</t>
  </si>
  <si>
    <t>Total Annual Cost</t>
  </si>
  <si>
    <t>Total Cost of Ownership</t>
  </si>
  <si>
    <t>1.  Provided by project owner.</t>
  </si>
  <si>
    <t>2.  Provided by utility company or found on recent utility bill.</t>
  </si>
  <si>
    <t>3.  Budget pricing can be obtained from fixture sales representative.</t>
  </si>
  <si>
    <t>4.  Consult contractor or cost estimator.</t>
  </si>
  <si>
    <r>
      <t xml:space="preserve">Lighting System Equipment </t>
    </r>
    <r>
      <rPr>
        <vertAlign val="superscript"/>
        <sz val="12"/>
        <color theme="1"/>
        <rFont val="Arial"/>
      </rPr>
      <t>3</t>
    </r>
  </si>
  <si>
    <r>
      <t>HVAC Cooling</t>
    </r>
    <r>
      <rPr>
        <vertAlign val="superscript"/>
        <sz val="12"/>
        <color theme="1"/>
        <rFont val="Arial"/>
      </rPr>
      <t xml:space="preserve"> 6</t>
    </r>
  </si>
  <si>
    <t>5.  One ton of cooling is required for every 3.5 kW of lighting.  Calculate number of tons required and consult the project's mechanical engineer for costs.</t>
  </si>
  <si>
    <t>6.  Calculated by the mechanical system based on the system wattage.</t>
  </si>
  <si>
    <t>Lamp Replacement Calculator</t>
  </si>
  <si>
    <t>Lamp Life</t>
  </si>
  <si>
    <t>Lamp Qty.</t>
  </si>
  <si>
    <t>Lamp Cost</t>
  </si>
  <si>
    <t>Lamp 1</t>
  </si>
  <si>
    <t>Lamp 2</t>
  </si>
  <si>
    <t>Lamp 3</t>
  </si>
  <si>
    <t>Totals</t>
  </si>
  <si>
    <t>Footnotes</t>
  </si>
  <si>
    <t>Subtotals</t>
  </si>
  <si>
    <r>
      <t xml:space="preserve">Lighting System Installation </t>
    </r>
    <r>
      <rPr>
        <vertAlign val="superscript"/>
        <sz val="12"/>
        <color theme="1"/>
        <rFont val="Arial"/>
      </rPr>
      <t>4</t>
    </r>
  </si>
  <si>
    <r>
      <t xml:space="preserve">Lighting Related Cooling Equip. </t>
    </r>
    <r>
      <rPr>
        <vertAlign val="superscript"/>
        <sz val="12"/>
        <color theme="1"/>
        <rFont val="Arial"/>
      </rPr>
      <t>5</t>
    </r>
  </si>
  <si>
    <r>
      <t xml:space="preserve">Lamp Replacement </t>
    </r>
    <r>
      <rPr>
        <sz val="10"/>
        <color theme="1"/>
        <rFont val="Arial"/>
      </rPr>
      <t>(calculator on right)</t>
    </r>
  </si>
  <si>
    <r>
      <t>Ballast Replacement</t>
    </r>
    <r>
      <rPr>
        <sz val="10"/>
        <color theme="1"/>
        <rFont val="Arial"/>
      </rPr>
      <t xml:space="preserve"> (calculator on right)</t>
    </r>
  </si>
  <si>
    <t>Ballast/Transformer Replacement Calculator</t>
  </si>
  <si>
    <t>Device Qty.</t>
  </si>
  <si>
    <t>Device Cost</t>
  </si>
  <si>
    <t>Type 1</t>
  </si>
  <si>
    <t>Type 2</t>
  </si>
  <si>
    <t>Type 3</t>
  </si>
  <si>
    <t>Luminaire Cleaning Calculator</t>
  </si>
  <si>
    <t>Luminaire Qty.</t>
  </si>
  <si>
    <t>Hourly Rate</t>
  </si>
  <si>
    <t>Cleanings per Year</t>
  </si>
  <si>
    <r>
      <t xml:space="preserve">Luminaire Cleaning </t>
    </r>
    <r>
      <rPr>
        <sz val="10"/>
        <color theme="1"/>
        <rFont val="Arial"/>
      </rPr>
      <t>(calculator on right)</t>
    </r>
  </si>
  <si>
    <t>Device Life (in years)</t>
  </si>
  <si>
    <t>Cleaning Time (minutes)</t>
  </si>
  <si>
    <t>Lighting System Life (years)</t>
  </si>
  <si>
    <r>
      <t xml:space="preserve">Annual Operation (hours) </t>
    </r>
    <r>
      <rPr>
        <vertAlign val="superscript"/>
        <sz val="12"/>
        <color theme="1"/>
        <rFont val="Arial"/>
      </rPr>
      <t>1</t>
    </r>
  </si>
  <si>
    <t>System Wattage (kW)</t>
  </si>
  <si>
    <r>
      <t xml:space="preserve">Electricity Cost (per kWH) </t>
    </r>
    <r>
      <rPr>
        <vertAlign val="superscript"/>
        <sz val="12"/>
        <color theme="1"/>
        <rFont val="Arial"/>
      </rPr>
      <t>2</t>
    </r>
  </si>
  <si>
    <r>
      <t xml:space="preserve">Note:  </t>
    </r>
    <r>
      <rPr>
        <sz val="12"/>
        <color rgb="FF3366FF"/>
        <rFont val="Arial"/>
      </rPr>
      <t>Blue text</t>
    </r>
    <r>
      <rPr>
        <sz val="12"/>
        <color theme="1"/>
        <rFont val="Arial"/>
      </rPr>
      <t xml:space="preserve"> is autocalculated.  Do not edit </t>
    </r>
    <r>
      <rPr>
        <sz val="12"/>
        <color rgb="FF3366FF"/>
        <rFont val="Arial"/>
      </rPr>
      <t>blue text.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</si>
</sst>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b/>
      <sz val="14"/>
      <color theme="1"/>
      <name val="Arial"/>
    </font>
    <font>
      <sz val="8"/>
      <name val="Calibri"/>
      <family val="2"/>
      <scheme val="minor"/>
    </font>
    <font>
      <vertAlign val="superscript"/>
      <sz val="12"/>
      <color theme="1"/>
      <name val="Arial"/>
    </font>
    <font>
      <b/>
      <sz val="12"/>
      <name val="Arial"/>
    </font>
    <font>
      <sz val="10"/>
      <color theme="1"/>
      <name val="Arial"/>
    </font>
    <font>
      <sz val="12"/>
      <color rgb="FF3366FF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44" fontId="1" fillId="3" borderId="1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3" borderId="7" xfId="0" applyFont="1" applyFill="1" applyBorder="1" applyAlignment="1">
      <alignment horizontal="right" vertical="center"/>
    </xf>
    <xf numFmtId="44" fontId="1" fillId="3" borderId="7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1" fontId="1" fillId="2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1" fontId="1" fillId="3" borderId="7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0" fontId="1" fillId="0" borderId="6" xfId="0" applyFont="1" applyBorder="1"/>
    <xf numFmtId="2" fontId="1" fillId="3" borderId="7" xfId="0" applyNumberFormat="1" applyFont="1" applyFill="1" applyBorder="1"/>
    <xf numFmtId="0" fontId="1" fillId="0" borderId="6" xfId="0" applyFont="1" applyBorder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44" fontId="10" fillId="2" borderId="1" xfId="0" applyNumberFormat="1" applyFont="1" applyFill="1" applyBorder="1" applyAlignment="1">
      <alignment horizontal="right" vertical="center"/>
    </xf>
    <xf numFmtId="44" fontId="10" fillId="3" borderId="1" xfId="0" applyNumberFormat="1" applyFont="1" applyFill="1" applyBorder="1" applyAlignment="1">
      <alignment horizontal="right" vertical="center"/>
    </xf>
    <xf numFmtId="44" fontId="10" fillId="3" borderId="7" xfId="0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right" vertical="center"/>
    </xf>
    <xf numFmtId="44" fontId="10" fillId="3" borderId="7" xfId="0" applyNumberFormat="1" applyFont="1" applyFill="1" applyBorder="1" applyAlignment="1">
      <alignment horizontal="center" vertical="center"/>
    </xf>
    <xf numFmtId="44" fontId="1" fillId="3" borderId="7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44" fontId="10" fillId="3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44" fontId="10" fillId="2" borderId="21" xfId="0" applyNumberFormat="1" applyFont="1" applyFill="1" applyBorder="1" applyAlignment="1">
      <alignment vertical="center"/>
    </xf>
    <xf numFmtId="44" fontId="10" fillId="3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8" fillId="0" borderId="2" xfId="0" applyFont="1" applyBorder="1"/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showRuler="0" workbookViewId="0">
      <selection activeCell="E2" sqref="E2"/>
    </sheetView>
  </sheetViews>
  <sheetFormatPr baseColWidth="10" defaultRowHeight="15" x14ac:dyDescent="0"/>
  <cols>
    <col min="1" max="1" width="36" style="1" customWidth="1"/>
    <col min="2" max="3" width="21" style="1" customWidth="1"/>
    <col min="4" max="4" width="5.83203125" style="1" customWidth="1"/>
    <col min="5" max="5" width="22.6640625" style="1" customWidth="1"/>
    <col min="6" max="6" width="16.6640625" style="1" customWidth="1"/>
    <col min="7" max="16384" width="10.83203125" style="1"/>
  </cols>
  <sheetData>
    <row r="1" spans="1:3" s="35" customFormat="1" ht="25" customHeight="1" thickBot="1">
      <c r="A1" s="50" t="s">
        <v>51</v>
      </c>
    </row>
    <row r="2" spans="1:3" ht="18" customHeight="1">
      <c r="A2" s="51" t="s">
        <v>0</v>
      </c>
      <c r="B2" s="52"/>
      <c r="C2" s="53"/>
    </row>
    <row r="3" spans="1:3" ht="18" customHeight="1">
      <c r="A3" s="36"/>
      <c r="B3" s="37"/>
      <c r="C3" s="38"/>
    </row>
    <row r="4" spans="1:3" ht="18" customHeight="1">
      <c r="A4" s="39" t="s">
        <v>1</v>
      </c>
      <c r="B4" s="2" t="s">
        <v>2</v>
      </c>
      <c r="C4" s="40" t="s">
        <v>3</v>
      </c>
    </row>
    <row r="5" spans="1:3" ht="18" customHeight="1">
      <c r="A5" s="24" t="s">
        <v>47</v>
      </c>
      <c r="B5" s="3">
        <v>15</v>
      </c>
      <c r="C5" s="41">
        <v>17.5</v>
      </c>
    </row>
    <row r="6" spans="1:3" ht="18" customHeight="1">
      <c r="A6" s="24" t="s">
        <v>48</v>
      </c>
      <c r="B6" s="3">
        <v>3120</v>
      </c>
      <c r="C6" s="42">
        <f>B6</f>
        <v>3120</v>
      </c>
    </row>
    <row r="7" spans="1:3" ht="18" customHeight="1">
      <c r="A7" s="24" t="s">
        <v>50</v>
      </c>
      <c r="B7" s="4">
        <v>0.15</v>
      </c>
      <c r="C7" s="43">
        <f>B7</f>
        <v>0.15</v>
      </c>
    </row>
    <row r="8" spans="1:3" ht="18" customHeight="1">
      <c r="A8" s="24" t="s">
        <v>49</v>
      </c>
      <c r="B8" s="3">
        <v>6000</v>
      </c>
      <c r="C8" s="41">
        <v>5000</v>
      </c>
    </row>
    <row r="9" spans="1:3" ht="18" customHeight="1">
      <c r="A9" s="36"/>
      <c r="B9" s="37"/>
      <c r="C9" s="38"/>
    </row>
    <row r="10" spans="1:3" ht="18" customHeight="1">
      <c r="A10" s="39" t="s">
        <v>4</v>
      </c>
      <c r="B10" s="2" t="s">
        <v>2</v>
      </c>
      <c r="C10" s="40" t="s">
        <v>3</v>
      </c>
    </row>
    <row r="11" spans="1:3" ht="18" customHeight="1">
      <c r="A11" s="24" t="s">
        <v>16</v>
      </c>
      <c r="B11" s="4">
        <v>250000</v>
      </c>
      <c r="C11" s="44">
        <v>350000</v>
      </c>
    </row>
    <row r="12" spans="1:3" ht="18" customHeight="1">
      <c r="A12" s="45" t="s">
        <v>30</v>
      </c>
      <c r="B12" s="4">
        <v>250000</v>
      </c>
      <c r="C12" s="44">
        <v>250000</v>
      </c>
    </row>
    <row r="13" spans="1:3" ht="18" customHeight="1">
      <c r="A13" s="45" t="s">
        <v>31</v>
      </c>
      <c r="B13" s="4"/>
      <c r="C13" s="44"/>
    </row>
    <row r="14" spans="1:3" ht="18" customHeight="1">
      <c r="A14" s="15" t="s">
        <v>5</v>
      </c>
      <c r="B14" s="25">
        <f>SUM(B11:B12)</f>
        <v>500000</v>
      </c>
      <c r="C14" s="46">
        <f>SUM(C11:C12)</f>
        <v>600000</v>
      </c>
    </row>
    <row r="15" spans="1:3" ht="18" customHeight="1">
      <c r="A15" s="24" t="s">
        <v>6</v>
      </c>
      <c r="B15" s="4"/>
      <c r="C15" s="44"/>
    </row>
    <row r="16" spans="1:3" ht="18" customHeight="1">
      <c r="A16" s="15" t="s">
        <v>7</v>
      </c>
      <c r="B16" s="25">
        <f>B14-B15</f>
        <v>500000</v>
      </c>
      <c r="C16" s="46">
        <f>C14-C15</f>
        <v>600000</v>
      </c>
    </row>
    <row r="17" spans="1:3" ht="18" customHeight="1">
      <c r="A17" s="36"/>
      <c r="B17" s="37"/>
      <c r="C17" s="38"/>
    </row>
    <row r="18" spans="1:3" ht="18" customHeight="1">
      <c r="A18" s="39" t="s">
        <v>8</v>
      </c>
      <c r="B18" s="2" t="s">
        <v>2</v>
      </c>
      <c r="C18" s="40" t="s">
        <v>3</v>
      </c>
    </row>
    <row r="19" spans="1:3" ht="18" customHeight="1">
      <c r="A19" s="24" t="s">
        <v>9</v>
      </c>
      <c r="B19" s="25">
        <f>B6*B7*B8</f>
        <v>2808000</v>
      </c>
      <c r="C19" s="46">
        <f>C6*C7*C8</f>
        <v>2340000</v>
      </c>
    </row>
    <row r="20" spans="1:3" ht="18" customHeight="1">
      <c r="A20" s="24" t="s">
        <v>32</v>
      </c>
      <c r="B20" s="4"/>
      <c r="C20" s="44"/>
    </row>
    <row r="21" spans="1:3" ht="18" customHeight="1">
      <c r="A21" s="24" t="s">
        <v>33</v>
      </c>
      <c r="B21" s="4"/>
      <c r="C21" s="44"/>
    </row>
    <row r="22" spans="1:3" ht="18" customHeight="1">
      <c r="A22" s="24" t="s">
        <v>44</v>
      </c>
      <c r="B22" s="4"/>
      <c r="C22" s="44"/>
    </row>
    <row r="23" spans="1:3" ht="18" customHeight="1">
      <c r="A23" s="24" t="s">
        <v>17</v>
      </c>
      <c r="B23" s="4"/>
      <c r="C23" s="44"/>
    </row>
    <row r="24" spans="1:3" ht="18" customHeight="1">
      <c r="A24" s="15" t="s">
        <v>10</v>
      </c>
      <c r="B24" s="25">
        <f>SUM(B19:B23)</f>
        <v>2808000</v>
      </c>
      <c r="C24" s="46">
        <f>SUM(C19:C23)</f>
        <v>2340000</v>
      </c>
    </row>
    <row r="25" spans="1:3" ht="18" customHeight="1">
      <c r="A25" s="36"/>
      <c r="B25" s="37"/>
      <c r="C25" s="38"/>
    </row>
    <row r="26" spans="1:3" ht="18" customHeight="1" thickBot="1">
      <c r="A26" s="47" t="s">
        <v>11</v>
      </c>
      <c r="B26" s="48">
        <f>B16+(B5*B24)</f>
        <v>42620000</v>
      </c>
      <c r="C26" s="49">
        <f>C16+(C5*C24)</f>
        <v>41550000</v>
      </c>
    </row>
    <row r="28" spans="1:3" ht="16" thickBot="1">
      <c r="A28" s="57" t="s">
        <v>28</v>
      </c>
      <c r="B28" s="57"/>
      <c r="C28" s="57"/>
    </row>
    <row r="29" spans="1:3">
      <c r="A29" s="54" t="s">
        <v>12</v>
      </c>
      <c r="B29" s="54"/>
      <c r="C29" s="54"/>
    </row>
    <row r="30" spans="1:3">
      <c r="A30" s="55" t="s">
        <v>13</v>
      </c>
      <c r="B30" s="55"/>
      <c r="C30" s="55"/>
    </row>
    <row r="31" spans="1:3">
      <c r="A31" s="56" t="s">
        <v>14</v>
      </c>
      <c r="B31" s="56"/>
      <c r="C31" s="56"/>
    </row>
    <row r="32" spans="1:3">
      <c r="A32" s="56" t="s">
        <v>15</v>
      </c>
      <c r="B32" s="56"/>
      <c r="C32" s="56"/>
    </row>
    <row r="33" spans="1:3" ht="30" customHeight="1">
      <c r="A33" s="58" t="s">
        <v>18</v>
      </c>
      <c r="B33" s="58"/>
      <c r="C33" s="58"/>
    </row>
    <row r="34" spans="1:3">
      <c r="A34" s="56" t="s">
        <v>19</v>
      </c>
      <c r="B34" s="56"/>
      <c r="C34" s="56"/>
    </row>
  </sheetData>
  <mergeCells count="8">
    <mergeCell ref="A34:C34"/>
    <mergeCell ref="A28:C28"/>
    <mergeCell ref="A33:C33"/>
    <mergeCell ref="A2:C2"/>
    <mergeCell ref="A29:C29"/>
    <mergeCell ref="A30:C30"/>
    <mergeCell ref="A31:C31"/>
    <mergeCell ref="A32:C32"/>
  </mergeCells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Ruler="0" workbookViewId="0">
      <selection activeCell="I11" sqref="I11"/>
    </sheetView>
  </sheetViews>
  <sheetFormatPr baseColWidth="10" defaultRowHeight="15" x14ac:dyDescent="0"/>
  <cols>
    <col min="2" max="2" width="13.1640625" customWidth="1"/>
  </cols>
  <sheetData>
    <row r="1" spans="1:7">
      <c r="A1" s="75" t="s">
        <v>51</v>
      </c>
      <c r="B1" s="75"/>
      <c r="C1" s="75"/>
      <c r="D1" s="75"/>
      <c r="E1" s="75"/>
      <c r="F1" s="75"/>
      <c r="G1" s="75"/>
    </row>
    <row r="2" spans="1:7" ht="16" thickBot="1">
      <c r="A2" s="1"/>
      <c r="B2" s="1"/>
      <c r="C2" s="1"/>
      <c r="D2" s="1"/>
      <c r="E2" s="1"/>
      <c r="F2" s="1"/>
      <c r="G2" s="1"/>
    </row>
    <row r="3" spans="1:7">
      <c r="A3" s="72" t="s">
        <v>20</v>
      </c>
      <c r="B3" s="73"/>
      <c r="C3" s="73"/>
      <c r="D3" s="73"/>
      <c r="E3" s="73"/>
      <c r="F3" s="73"/>
      <c r="G3" s="74"/>
    </row>
    <row r="4" spans="1:7">
      <c r="A4" s="59"/>
      <c r="B4" s="60" t="s">
        <v>2</v>
      </c>
      <c r="C4" s="60"/>
      <c r="D4" s="60"/>
      <c r="E4" s="61" t="s">
        <v>3</v>
      </c>
      <c r="F4" s="61"/>
      <c r="G4" s="62"/>
    </row>
    <row r="5" spans="1:7">
      <c r="A5" s="59"/>
      <c r="B5" s="6" t="s">
        <v>24</v>
      </c>
      <c r="C5" s="6" t="s">
        <v>25</v>
      </c>
      <c r="D5" s="6" t="s">
        <v>26</v>
      </c>
      <c r="E5" s="5" t="s">
        <v>24</v>
      </c>
      <c r="F5" s="5" t="s">
        <v>25</v>
      </c>
      <c r="G5" s="11" t="s">
        <v>26</v>
      </c>
    </row>
    <row r="6" spans="1:7">
      <c r="A6" s="12" t="s">
        <v>21</v>
      </c>
      <c r="B6" s="7">
        <v>3000</v>
      </c>
      <c r="C6" s="7">
        <v>2000</v>
      </c>
      <c r="D6" s="7">
        <v>6000</v>
      </c>
      <c r="E6" s="9"/>
      <c r="F6" s="9"/>
      <c r="G6" s="13"/>
    </row>
    <row r="7" spans="1:7">
      <c r="A7" s="12" t="s">
        <v>22</v>
      </c>
      <c r="B7" s="7">
        <v>40</v>
      </c>
      <c r="C7" s="7">
        <v>40</v>
      </c>
      <c r="D7" s="7">
        <v>40</v>
      </c>
      <c r="E7" s="9"/>
      <c r="F7" s="9"/>
      <c r="G7" s="13"/>
    </row>
    <row r="8" spans="1:7">
      <c r="A8" s="12" t="s">
        <v>23</v>
      </c>
      <c r="B8" s="8">
        <v>8.5</v>
      </c>
      <c r="C8" s="8">
        <v>5</v>
      </c>
      <c r="D8" s="8">
        <v>12.25</v>
      </c>
      <c r="E8" s="10"/>
      <c r="F8" s="10"/>
      <c r="G8" s="14"/>
    </row>
    <row r="9" spans="1:7">
      <c r="A9" s="15" t="s">
        <v>29</v>
      </c>
      <c r="B9" s="26">
        <f>((Worksheet!B5/(B6/2))*B7*B8)</f>
        <v>3.4000000000000004</v>
      </c>
      <c r="C9" s="26">
        <f>((Worksheet!B5/(C6/2))*C7*C8)</f>
        <v>3</v>
      </c>
      <c r="D9" s="26">
        <f>((Worksheet!B5/(D6/2))*D7*D8)</f>
        <v>2.4500000000000002</v>
      </c>
      <c r="E9" s="27" t="e">
        <f>((Worksheet!C5/(E6/2))*E7*E8)</f>
        <v>#DIV/0!</v>
      </c>
      <c r="F9" s="27" t="e">
        <f>((Worksheet!C5/(F6/2))*F7*F8)</f>
        <v>#DIV/0!</v>
      </c>
      <c r="G9" s="28" t="e">
        <f>((Worksheet!C5/(G6/2))*G7*G8)</f>
        <v>#DIV/0!</v>
      </c>
    </row>
    <row r="10" spans="1:7" ht="16" thickBot="1">
      <c r="A10" s="16" t="s">
        <v>27</v>
      </c>
      <c r="B10" s="63">
        <f>SUM(B9:D9)</f>
        <v>8.8500000000000014</v>
      </c>
      <c r="C10" s="64"/>
      <c r="D10" s="65"/>
      <c r="E10" s="66" t="e">
        <f>SUM(E9:G9)</f>
        <v>#DIV/0!</v>
      </c>
      <c r="F10" s="67"/>
      <c r="G10" s="68"/>
    </row>
    <row r="11" spans="1:7" ht="16" thickBot="1">
      <c r="A11" s="1"/>
      <c r="B11" s="1"/>
      <c r="C11" s="1"/>
      <c r="D11" s="1"/>
      <c r="E11" s="1"/>
      <c r="F11" s="1"/>
      <c r="G11" s="1"/>
    </row>
    <row r="12" spans="1:7">
      <c r="A12" s="72" t="s">
        <v>34</v>
      </c>
      <c r="B12" s="73"/>
      <c r="C12" s="73"/>
      <c r="D12" s="73"/>
      <c r="E12" s="73"/>
      <c r="F12" s="73"/>
      <c r="G12" s="74"/>
    </row>
    <row r="13" spans="1:7">
      <c r="A13" s="59"/>
      <c r="B13" s="60" t="s">
        <v>2</v>
      </c>
      <c r="C13" s="60"/>
      <c r="D13" s="60"/>
      <c r="E13" s="61" t="s">
        <v>3</v>
      </c>
      <c r="F13" s="61"/>
      <c r="G13" s="62"/>
    </row>
    <row r="14" spans="1:7">
      <c r="A14" s="59"/>
      <c r="B14" s="6" t="s">
        <v>37</v>
      </c>
      <c r="C14" s="6" t="s">
        <v>38</v>
      </c>
      <c r="D14" s="6" t="s">
        <v>39</v>
      </c>
      <c r="E14" s="5" t="s">
        <v>37</v>
      </c>
      <c r="F14" s="5" t="s">
        <v>38</v>
      </c>
      <c r="G14" s="11" t="s">
        <v>39</v>
      </c>
    </row>
    <row r="15" spans="1:7">
      <c r="A15" s="12" t="s">
        <v>45</v>
      </c>
      <c r="B15" s="7">
        <v>5</v>
      </c>
      <c r="C15" s="7"/>
      <c r="D15" s="7"/>
      <c r="E15" s="9"/>
      <c r="F15" s="9"/>
      <c r="G15" s="13"/>
    </row>
    <row r="16" spans="1:7">
      <c r="A16" s="12" t="s">
        <v>35</v>
      </c>
      <c r="B16" s="7">
        <v>10</v>
      </c>
      <c r="C16" s="7"/>
      <c r="D16" s="7"/>
      <c r="E16" s="9"/>
      <c r="F16" s="9"/>
      <c r="G16" s="13"/>
    </row>
    <row r="17" spans="1:7">
      <c r="A17" s="12" t="s">
        <v>36</v>
      </c>
      <c r="B17" s="8">
        <v>35</v>
      </c>
      <c r="C17" s="8"/>
      <c r="D17" s="8"/>
      <c r="E17" s="10"/>
      <c r="F17" s="10"/>
      <c r="G17" s="14"/>
    </row>
    <row r="18" spans="1:7">
      <c r="A18" s="15" t="s">
        <v>29</v>
      </c>
      <c r="B18" s="26">
        <f>((Worksheet!B5/B15)*B16*B17)</f>
        <v>1050</v>
      </c>
      <c r="C18" s="26" t="e">
        <f>((Worksheet!B5/C15)*C16*C17)</f>
        <v>#DIV/0!</v>
      </c>
      <c r="D18" s="26" t="e">
        <f>((Worksheet!B5/D15)*D16*D17)</f>
        <v>#DIV/0!</v>
      </c>
      <c r="E18" s="27" t="e">
        <f>((Worksheet!C5/E15)*E16*E17)</f>
        <v>#DIV/0!</v>
      </c>
      <c r="F18" s="27" t="e">
        <f>((Worksheet!C5/F15)*F16*F17)</f>
        <v>#DIV/0!</v>
      </c>
      <c r="G18" s="27" t="e">
        <f>((Worksheet!C5/G15)*G16*G17)</f>
        <v>#DIV/0!</v>
      </c>
    </row>
    <row r="19" spans="1:7" ht="16" thickBot="1">
      <c r="A19" s="16" t="s">
        <v>27</v>
      </c>
      <c r="B19" s="63" t="e">
        <f>SUM(B18:D18)</f>
        <v>#DIV/0!</v>
      </c>
      <c r="C19" s="64"/>
      <c r="D19" s="65"/>
      <c r="E19" s="66" t="e">
        <f>SUM(E18:G18)</f>
        <v>#DIV/0!</v>
      </c>
      <c r="F19" s="67"/>
      <c r="G19" s="68"/>
    </row>
    <row r="20" spans="1:7" ht="16" thickBot="1">
      <c r="A20" s="1"/>
      <c r="B20" s="1"/>
      <c r="C20" s="1"/>
      <c r="D20" s="1"/>
      <c r="E20" s="1"/>
      <c r="F20" s="1"/>
      <c r="G20" s="1"/>
    </row>
    <row r="21" spans="1:7">
      <c r="A21" s="69" t="s">
        <v>40</v>
      </c>
      <c r="B21" s="70"/>
      <c r="C21" s="70"/>
      <c r="D21" s="70"/>
      <c r="E21" s="70"/>
      <c r="F21" s="70"/>
      <c r="G21" s="71"/>
    </row>
    <row r="22" spans="1:7">
      <c r="A22" s="59"/>
      <c r="B22" s="60" t="s">
        <v>2</v>
      </c>
      <c r="C22" s="60"/>
      <c r="D22" s="60"/>
      <c r="E22" s="61" t="s">
        <v>3</v>
      </c>
      <c r="F22" s="61"/>
      <c r="G22" s="62"/>
    </row>
    <row r="23" spans="1:7">
      <c r="A23" s="59"/>
      <c r="B23" s="6" t="s">
        <v>37</v>
      </c>
      <c r="C23" s="6" t="s">
        <v>38</v>
      </c>
      <c r="D23" s="6" t="s">
        <v>39</v>
      </c>
      <c r="E23" s="5" t="s">
        <v>37</v>
      </c>
      <c r="F23" s="5" t="s">
        <v>38</v>
      </c>
      <c r="G23" s="11" t="s">
        <v>39</v>
      </c>
    </row>
    <row r="24" spans="1:7">
      <c r="A24" s="12" t="s">
        <v>46</v>
      </c>
      <c r="B24" s="17">
        <v>5</v>
      </c>
      <c r="C24" s="17"/>
      <c r="D24" s="17"/>
      <c r="E24" s="18"/>
      <c r="F24" s="18"/>
      <c r="G24" s="19"/>
    </row>
    <row r="25" spans="1:7">
      <c r="A25" s="12" t="s">
        <v>42</v>
      </c>
      <c r="B25" s="8">
        <v>22.5</v>
      </c>
      <c r="C25" s="8">
        <f>B25</f>
        <v>22.5</v>
      </c>
      <c r="D25" s="8">
        <f>C25</f>
        <v>22.5</v>
      </c>
      <c r="E25" s="10">
        <f>B25</f>
        <v>22.5</v>
      </c>
      <c r="F25" s="10">
        <f>C25</f>
        <v>22.5</v>
      </c>
      <c r="G25" s="14">
        <f>D25</f>
        <v>22.5</v>
      </c>
    </row>
    <row r="26" spans="1:7">
      <c r="A26" s="12" t="s">
        <v>41</v>
      </c>
      <c r="B26" s="17">
        <v>10</v>
      </c>
      <c r="C26" s="17"/>
      <c r="D26" s="17"/>
      <c r="E26" s="18"/>
      <c r="F26" s="18"/>
      <c r="G26" s="19"/>
    </row>
    <row r="27" spans="1:7">
      <c r="A27" s="22" t="s">
        <v>43</v>
      </c>
      <c r="B27" s="21">
        <v>0.8</v>
      </c>
      <c r="C27" s="21"/>
      <c r="D27" s="21"/>
      <c r="E27" s="20"/>
      <c r="F27" s="20"/>
      <c r="G27" s="23"/>
    </row>
    <row r="28" spans="1:7">
      <c r="A28" s="15" t="s">
        <v>29</v>
      </c>
      <c r="B28" s="26">
        <f t="shared" ref="B28:G28" si="0">(B24/60)*B25*B26*B27</f>
        <v>15</v>
      </c>
      <c r="C28" s="26">
        <f t="shared" si="0"/>
        <v>0</v>
      </c>
      <c r="D28" s="26">
        <f t="shared" si="0"/>
        <v>0</v>
      </c>
      <c r="E28" s="27">
        <f t="shared" si="0"/>
        <v>0</v>
      </c>
      <c r="F28" s="27">
        <f t="shared" si="0"/>
        <v>0</v>
      </c>
      <c r="G28" s="28">
        <f t="shared" si="0"/>
        <v>0</v>
      </c>
    </row>
    <row r="29" spans="1:7" ht="16" thickBot="1">
      <c r="A29" s="16" t="s">
        <v>27</v>
      </c>
      <c r="B29" s="29">
        <f>SUM(B28:D28)</f>
        <v>15</v>
      </c>
      <c r="C29" s="30"/>
      <c r="D29" s="31"/>
      <c r="E29" s="32">
        <f>SUM(E28:G28)</f>
        <v>0</v>
      </c>
      <c r="F29" s="33"/>
      <c r="G29" s="34"/>
    </row>
  </sheetData>
  <mergeCells count="17">
    <mergeCell ref="A1:G1"/>
    <mergeCell ref="B4:D4"/>
    <mergeCell ref="E4:G4"/>
    <mergeCell ref="A3:G3"/>
    <mergeCell ref="A4:A5"/>
    <mergeCell ref="A12:G12"/>
    <mergeCell ref="B10:D10"/>
    <mergeCell ref="E10:G10"/>
    <mergeCell ref="A13:A14"/>
    <mergeCell ref="B13:D13"/>
    <mergeCell ref="E13:G13"/>
    <mergeCell ref="A22:A23"/>
    <mergeCell ref="B22:D22"/>
    <mergeCell ref="E22:G22"/>
    <mergeCell ref="B19:D19"/>
    <mergeCell ref="E19:G19"/>
    <mergeCell ref="A21:G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Calculators</vt:lpstr>
    </vt:vector>
  </TitlesOfParts>
  <Manager/>
  <Company>Studio T+L,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Livingston</dc:creator>
  <cp:keywords/>
  <dc:description/>
  <cp:lastModifiedBy>Jason Livingston</cp:lastModifiedBy>
  <dcterms:created xsi:type="dcterms:W3CDTF">2013-02-06T22:39:57Z</dcterms:created>
  <dcterms:modified xsi:type="dcterms:W3CDTF">2014-02-20T16:12:06Z</dcterms:modified>
  <cp:category/>
</cp:coreProperties>
</file>